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0395" windowHeight="8700" tabRatio="790" activeTab="0"/>
  </bookViews>
  <sheets>
    <sheet name="Аркада " sheetId="1" r:id="rId1"/>
  </sheets>
  <definedNames/>
  <calcPr fullCalcOnLoad="1"/>
</workbook>
</file>

<file path=xl/sharedStrings.xml><?xml version="1.0" encoding="utf-8"?>
<sst xmlns="http://schemas.openxmlformats.org/spreadsheetml/2006/main" count="85" uniqueCount="43">
  <si>
    <t>№ п/п</t>
  </si>
  <si>
    <t>Адрес</t>
  </si>
  <si>
    <t>Объем шт.</t>
  </si>
  <si>
    <t>Привокзальная, д.13</t>
  </si>
  <si>
    <t>Привокзальная, д.33</t>
  </si>
  <si>
    <t>Привокзальная, д.35</t>
  </si>
  <si>
    <t>Ремонт межпанельных швов</t>
  </si>
  <si>
    <t>Рижская, д.47</t>
  </si>
  <si>
    <t>Привокзальная, д.5</t>
  </si>
  <si>
    <t>Объем м²</t>
  </si>
  <si>
    <t>Общая  сумма тыс. руб.</t>
  </si>
  <si>
    <t>Привокзальная, д.9</t>
  </si>
  <si>
    <t>Таллинская, д.13</t>
  </si>
  <si>
    <t>Таллинская, д.17</t>
  </si>
  <si>
    <t>Таллинская, д.15</t>
  </si>
  <si>
    <t>Олимпийская, д.23</t>
  </si>
  <si>
    <t>Поверка приборов учета АИТП</t>
  </si>
  <si>
    <t>Рижская, д.41</t>
  </si>
  <si>
    <t>Набережная, д.14</t>
  </si>
  <si>
    <t>Вильнюсская , д.5</t>
  </si>
  <si>
    <t>Объем п/м</t>
  </si>
  <si>
    <t>Привокзальная, д.5а</t>
  </si>
  <si>
    <t>Привокзальная, д.11</t>
  </si>
  <si>
    <t>Нефтяников, д.14</t>
  </si>
  <si>
    <t>Вильнюсская , д.1</t>
  </si>
  <si>
    <t>Ремонт кровли</t>
  </si>
  <si>
    <t>Замена дверных блоков</t>
  </si>
  <si>
    <t>Набережная, д.12</t>
  </si>
  <si>
    <t>Привокзальная, д.3</t>
  </si>
  <si>
    <t>Привокзальная, д.3а</t>
  </si>
  <si>
    <t>Приорбретение и установка доводчиков</t>
  </si>
  <si>
    <t xml:space="preserve">Устройство контура заземления </t>
  </si>
  <si>
    <t>Привокзальная, д.29а</t>
  </si>
  <si>
    <t>Годовой экономический эффект, тыс. руб.</t>
  </si>
  <si>
    <t>План</t>
  </si>
  <si>
    <t>Факт</t>
  </si>
  <si>
    <t>Установка общедомовых узлов учета тепловой энергии, установка общедомовых приборов учета ГВС и ХВС, замена счетчика ХВС на вводе в дом, приобретение и установка насоса ГВС</t>
  </si>
  <si>
    <t>Привокзальная, д.1</t>
  </si>
  <si>
    <t>Мостовая, 35</t>
  </si>
  <si>
    <t>Таллинская, д.19</t>
  </si>
  <si>
    <t>Таллинская, д.1</t>
  </si>
  <si>
    <t xml:space="preserve"> Отчет ООО "Аркада" о выполнении мероприятий по повышению энергетической эффективности в 2015 году</t>
  </si>
  <si>
    <t>ИТОГО тыс. руб.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</si>
</sst>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_-* #,##0.0_р_._-;\-* #,##0.0_р_._-;_-* &quot;-&quot;??_р_._-;_-@_-"/>
  </numFmts>
  <fonts count="37">
    <font>
      <sz val="10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2" fontId="1" fillId="32" borderId="10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top" wrapText="1"/>
    </xf>
    <xf numFmtId="2" fontId="0" fillId="32" borderId="10" xfId="0" applyNumberFormat="1" applyFont="1" applyFill="1" applyBorder="1" applyAlignment="1">
      <alignment horizontal="center" vertical="top" wrapText="1"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 vertical="top" wrapText="1"/>
    </xf>
    <xf numFmtId="0" fontId="0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left" vertical="top" wrapText="1"/>
    </xf>
    <xf numFmtId="0" fontId="0" fillId="32" borderId="10" xfId="0" applyFont="1" applyFill="1" applyBorder="1" applyAlignment="1">
      <alignment horizontal="center"/>
    </xf>
    <xf numFmtId="2" fontId="0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textRotation="90" wrapText="1"/>
    </xf>
    <xf numFmtId="2" fontId="0" fillId="32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top" wrapText="1"/>
    </xf>
    <xf numFmtId="177" fontId="0" fillId="32" borderId="10" xfId="0" applyNumberFormat="1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left" vertical="top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5" xfId="0" applyFont="1" applyFill="1" applyBorder="1" applyAlignment="1">
      <alignment horizontal="center" vertical="center" textRotation="90" wrapText="1"/>
    </xf>
    <xf numFmtId="0" fontId="2" fillId="32" borderId="0" xfId="0" applyFont="1" applyFill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2:AQ32"/>
  <sheetViews>
    <sheetView tabSelected="1" zoomScale="85" zoomScaleNormal="85" zoomScalePageLayoutView="0" workbookViewId="0" topLeftCell="A1">
      <selection activeCell="AL4" sqref="AL4:AL6"/>
    </sheetView>
  </sheetViews>
  <sheetFormatPr defaultColWidth="9.00390625" defaultRowHeight="12.75"/>
  <cols>
    <col min="1" max="1" width="5.25390625" style="4" customWidth="1"/>
    <col min="2" max="2" width="21.875" style="4" customWidth="1"/>
    <col min="3" max="3" width="9.375" style="4" customWidth="1"/>
    <col min="4" max="4" width="8.25390625" style="4" customWidth="1"/>
    <col min="5" max="5" width="7.625" style="4" customWidth="1"/>
    <col min="6" max="6" width="7.125" style="4" customWidth="1"/>
    <col min="7" max="7" width="8.00390625" style="4" customWidth="1"/>
    <col min="8" max="8" width="9.00390625" style="4" customWidth="1"/>
    <col min="9" max="9" width="6.00390625" style="4" customWidth="1"/>
    <col min="10" max="10" width="9.00390625" style="4" customWidth="1"/>
    <col min="11" max="11" width="6.375" style="4" customWidth="1"/>
    <col min="12" max="12" width="8.00390625" style="4" customWidth="1"/>
    <col min="13" max="13" width="7.125" style="4" customWidth="1"/>
    <col min="14" max="14" width="6.375" style="4" customWidth="1"/>
    <col min="15" max="15" width="7.875" style="4" customWidth="1"/>
    <col min="16" max="16" width="6.00390625" style="4" customWidth="1"/>
    <col min="17" max="17" width="7.75390625" style="4" customWidth="1"/>
    <col min="18" max="18" width="8.125" style="4" customWidth="1"/>
    <col min="19" max="19" width="6.125" style="4" customWidth="1"/>
    <col min="20" max="20" width="8.75390625" style="4" customWidth="1"/>
    <col min="21" max="21" width="6.00390625" style="4" customWidth="1"/>
    <col min="22" max="22" width="8.00390625" style="4" customWidth="1"/>
    <col min="23" max="23" width="7.125" style="4" customWidth="1"/>
    <col min="24" max="24" width="5.875" style="4" customWidth="1"/>
    <col min="25" max="25" width="8.375" style="4" customWidth="1"/>
    <col min="26" max="26" width="6.125" style="4" customWidth="1"/>
    <col min="27" max="27" width="7.875" style="4" customWidth="1"/>
    <col min="28" max="28" width="7.625" style="4" customWidth="1"/>
    <col min="29" max="29" width="5.875" style="4" customWidth="1"/>
    <col min="30" max="30" width="7.25390625" style="4" customWidth="1"/>
    <col min="31" max="31" width="5.375" style="4" customWidth="1"/>
    <col min="32" max="32" width="7.75390625" style="4" customWidth="1"/>
    <col min="33" max="33" width="7.875" style="4" customWidth="1"/>
    <col min="34" max="34" width="6.125" style="4" customWidth="1"/>
    <col min="35" max="35" width="9.125" style="4" customWidth="1"/>
    <col min="36" max="36" width="5.625" style="4" customWidth="1"/>
    <col min="37" max="37" width="8.00390625" style="4" customWidth="1"/>
    <col min="38" max="38" width="9.25390625" style="4" customWidth="1"/>
    <col min="39" max="16384" width="9.125" style="4" customWidth="1"/>
  </cols>
  <sheetData>
    <row r="2" spans="1:43" ht="15.75" customHeight="1">
      <c r="A2" s="22" t="s">
        <v>41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13"/>
      <c r="AN2" s="13"/>
      <c r="AO2" s="13"/>
      <c r="AP2" s="13"/>
      <c r="AQ2" s="13"/>
    </row>
    <row r="3" spans="1:38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s="6" customFormat="1" ht="90" customHeight="1">
      <c r="A4" s="23" t="s">
        <v>0</v>
      </c>
      <c r="B4" s="23" t="s">
        <v>1</v>
      </c>
      <c r="C4" s="16" t="s">
        <v>25</v>
      </c>
      <c r="D4" s="18"/>
      <c r="E4" s="18"/>
      <c r="F4" s="18"/>
      <c r="G4" s="17"/>
      <c r="H4" s="16" t="s">
        <v>26</v>
      </c>
      <c r="I4" s="18"/>
      <c r="J4" s="18"/>
      <c r="K4" s="18"/>
      <c r="L4" s="17"/>
      <c r="M4" s="16" t="s">
        <v>16</v>
      </c>
      <c r="N4" s="18"/>
      <c r="O4" s="18"/>
      <c r="P4" s="18"/>
      <c r="Q4" s="17"/>
      <c r="R4" s="16" t="s">
        <v>6</v>
      </c>
      <c r="S4" s="18"/>
      <c r="T4" s="18"/>
      <c r="U4" s="18"/>
      <c r="V4" s="17"/>
      <c r="W4" s="16" t="s">
        <v>31</v>
      </c>
      <c r="X4" s="18"/>
      <c r="Y4" s="18"/>
      <c r="Z4" s="18"/>
      <c r="AA4" s="17"/>
      <c r="AB4" s="16" t="s">
        <v>30</v>
      </c>
      <c r="AC4" s="18"/>
      <c r="AD4" s="18"/>
      <c r="AE4" s="18"/>
      <c r="AF4" s="17"/>
      <c r="AG4" s="19" t="s">
        <v>36</v>
      </c>
      <c r="AH4" s="18"/>
      <c r="AI4" s="18"/>
      <c r="AJ4" s="18"/>
      <c r="AK4" s="17"/>
      <c r="AL4" s="24" t="s">
        <v>42</v>
      </c>
    </row>
    <row r="5" spans="1:38" s="6" customFormat="1" ht="44.25" customHeight="1">
      <c r="A5" s="23"/>
      <c r="B5" s="23"/>
      <c r="C5" s="16" t="s">
        <v>34</v>
      </c>
      <c r="D5" s="17"/>
      <c r="E5" s="16" t="s">
        <v>35</v>
      </c>
      <c r="F5" s="17"/>
      <c r="G5" s="20" t="s">
        <v>33</v>
      </c>
      <c r="H5" s="16" t="s">
        <v>34</v>
      </c>
      <c r="I5" s="17"/>
      <c r="J5" s="16" t="s">
        <v>35</v>
      </c>
      <c r="K5" s="17"/>
      <c r="L5" s="20" t="s">
        <v>33</v>
      </c>
      <c r="M5" s="16" t="s">
        <v>34</v>
      </c>
      <c r="N5" s="17"/>
      <c r="O5" s="16" t="s">
        <v>35</v>
      </c>
      <c r="P5" s="17"/>
      <c r="Q5" s="20" t="s">
        <v>33</v>
      </c>
      <c r="R5" s="16" t="s">
        <v>34</v>
      </c>
      <c r="S5" s="17"/>
      <c r="T5" s="16" t="s">
        <v>35</v>
      </c>
      <c r="U5" s="17"/>
      <c r="V5" s="20" t="s">
        <v>33</v>
      </c>
      <c r="W5" s="16" t="s">
        <v>34</v>
      </c>
      <c r="X5" s="17"/>
      <c r="Y5" s="16" t="s">
        <v>35</v>
      </c>
      <c r="Z5" s="17"/>
      <c r="AA5" s="20" t="s">
        <v>33</v>
      </c>
      <c r="AB5" s="16" t="s">
        <v>34</v>
      </c>
      <c r="AC5" s="17"/>
      <c r="AD5" s="16" t="s">
        <v>35</v>
      </c>
      <c r="AE5" s="17"/>
      <c r="AF5" s="20" t="s">
        <v>33</v>
      </c>
      <c r="AG5" s="16" t="s">
        <v>34</v>
      </c>
      <c r="AH5" s="17"/>
      <c r="AI5" s="16" t="s">
        <v>35</v>
      </c>
      <c r="AJ5" s="17"/>
      <c r="AK5" s="20" t="s">
        <v>33</v>
      </c>
      <c r="AL5" s="25"/>
    </row>
    <row r="6" spans="1:38" s="6" customFormat="1" ht="51" customHeight="1">
      <c r="A6" s="23"/>
      <c r="B6" s="23"/>
      <c r="C6" s="11" t="s">
        <v>10</v>
      </c>
      <c r="D6" s="11" t="s">
        <v>9</v>
      </c>
      <c r="E6" s="11" t="s">
        <v>10</v>
      </c>
      <c r="F6" s="11" t="s">
        <v>9</v>
      </c>
      <c r="G6" s="21"/>
      <c r="H6" s="11" t="s">
        <v>10</v>
      </c>
      <c r="I6" s="11" t="s">
        <v>2</v>
      </c>
      <c r="J6" s="11" t="s">
        <v>10</v>
      </c>
      <c r="K6" s="11" t="s">
        <v>2</v>
      </c>
      <c r="L6" s="21"/>
      <c r="M6" s="11" t="s">
        <v>10</v>
      </c>
      <c r="N6" s="11" t="s">
        <v>2</v>
      </c>
      <c r="O6" s="11" t="s">
        <v>10</v>
      </c>
      <c r="P6" s="11" t="s">
        <v>2</v>
      </c>
      <c r="Q6" s="21"/>
      <c r="R6" s="11" t="s">
        <v>10</v>
      </c>
      <c r="S6" s="11" t="s">
        <v>20</v>
      </c>
      <c r="T6" s="11" t="s">
        <v>10</v>
      </c>
      <c r="U6" s="11" t="s">
        <v>20</v>
      </c>
      <c r="V6" s="21"/>
      <c r="W6" s="11" t="s">
        <v>10</v>
      </c>
      <c r="X6" s="11" t="s">
        <v>2</v>
      </c>
      <c r="Y6" s="11" t="s">
        <v>10</v>
      </c>
      <c r="Z6" s="11" t="s">
        <v>2</v>
      </c>
      <c r="AA6" s="21"/>
      <c r="AB6" s="11" t="s">
        <v>10</v>
      </c>
      <c r="AC6" s="11" t="s">
        <v>2</v>
      </c>
      <c r="AD6" s="11" t="s">
        <v>10</v>
      </c>
      <c r="AE6" s="11" t="s">
        <v>2</v>
      </c>
      <c r="AF6" s="21"/>
      <c r="AG6" s="11" t="s">
        <v>10</v>
      </c>
      <c r="AH6" s="11" t="s">
        <v>2</v>
      </c>
      <c r="AI6" s="11" t="s">
        <v>10</v>
      </c>
      <c r="AJ6" s="11" t="s">
        <v>2</v>
      </c>
      <c r="AK6" s="21"/>
      <c r="AL6" s="26"/>
    </row>
    <row r="7" spans="1:38" s="6" customFormat="1" ht="12.75">
      <c r="A7" s="10">
        <v>1</v>
      </c>
      <c r="B7" s="7" t="s">
        <v>28</v>
      </c>
      <c r="C7" s="10"/>
      <c r="D7" s="10"/>
      <c r="E7" s="12"/>
      <c r="F7" s="12"/>
      <c r="G7" s="12">
        <f>E7/10</f>
        <v>0</v>
      </c>
      <c r="H7" s="12"/>
      <c r="I7" s="12"/>
      <c r="J7" s="12"/>
      <c r="K7" s="12"/>
      <c r="L7" s="12">
        <f>J7/10</f>
        <v>0</v>
      </c>
      <c r="M7" s="12"/>
      <c r="N7" s="12"/>
      <c r="O7" s="12"/>
      <c r="P7" s="12"/>
      <c r="Q7" s="12">
        <f>O7/10</f>
        <v>0</v>
      </c>
      <c r="R7" s="12"/>
      <c r="S7" s="12"/>
      <c r="T7" s="12"/>
      <c r="U7" s="12"/>
      <c r="V7" s="12">
        <f>T7/10</f>
        <v>0</v>
      </c>
      <c r="W7" s="12"/>
      <c r="X7" s="12"/>
      <c r="Y7" s="12"/>
      <c r="Z7" s="12"/>
      <c r="AA7" s="12">
        <f>Y7/10</f>
        <v>0</v>
      </c>
      <c r="AB7" s="12"/>
      <c r="AC7" s="12"/>
      <c r="AD7" s="12"/>
      <c r="AE7" s="12"/>
      <c r="AF7" s="12">
        <f>AD7/10</f>
        <v>0</v>
      </c>
      <c r="AG7" s="12">
        <v>22.724</v>
      </c>
      <c r="AH7" s="12">
        <v>1</v>
      </c>
      <c r="AI7" s="14">
        <v>22.724</v>
      </c>
      <c r="AJ7" s="12">
        <v>1</v>
      </c>
      <c r="AK7" s="12">
        <f>AI7/10</f>
        <v>2.2724</v>
      </c>
      <c r="AL7" s="12">
        <f>E7+J7+O7+T7+Y7+AD7+AI7</f>
        <v>22.724</v>
      </c>
    </row>
    <row r="8" spans="1:38" s="6" customFormat="1" ht="12.75">
      <c r="A8" s="10">
        <v>2</v>
      </c>
      <c r="B8" s="7" t="s">
        <v>29</v>
      </c>
      <c r="C8" s="10"/>
      <c r="D8" s="10"/>
      <c r="E8" s="12"/>
      <c r="F8" s="12"/>
      <c r="G8" s="12">
        <f aca="true" t="shared" si="0" ref="G8:G31">E8/10</f>
        <v>0</v>
      </c>
      <c r="H8" s="12"/>
      <c r="I8" s="12"/>
      <c r="J8" s="12"/>
      <c r="K8" s="12"/>
      <c r="L8" s="12">
        <f aca="true" t="shared" si="1" ref="L8:L31">J8/10</f>
        <v>0</v>
      </c>
      <c r="M8" s="12"/>
      <c r="N8" s="12"/>
      <c r="O8" s="12"/>
      <c r="P8" s="12"/>
      <c r="Q8" s="12">
        <f aca="true" t="shared" si="2" ref="Q8:Q31">O8/10</f>
        <v>0</v>
      </c>
      <c r="R8" s="12"/>
      <c r="S8" s="12"/>
      <c r="T8" s="12"/>
      <c r="U8" s="12"/>
      <c r="V8" s="12">
        <f aca="true" t="shared" si="3" ref="V8:V31">T8/10</f>
        <v>0</v>
      </c>
      <c r="W8" s="12"/>
      <c r="X8" s="12"/>
      <c r="Y8" s="12"/>
      <c r="Z8" s="12"/>
      <c r="AA8" s="12">
        <f aca="true" t="shared" si="4" ref="AA8:AA31">Y8/10</f>
        <v>0</v>
      </c>
      <c r="AB8" s="12"/>
      <c r="AC8" s="12"/>
      <c r="AD8" s="12"/>
      <c r="AE8" s="12"/>
      <c r="AF8" s="12">
        <f aca="true" t="shared" si="5" ref="AF8:AF31">AD8/10</f>
        <v>0</v>
      </c>
      <c r="AG8" s="12">
        <v>22.724</v>
      </c>
      <c r="AH8" s="12">
        <v>1</v>
      </c>
      <c r="AI8" s="14">
        <v>22.724</v>
      </c>
      <c r="AJ8" s="12">
        <v>1</v>
      </c>
      <c r="AK8" s="12">
        <f aca="true" t="shared" si="6" ref="AK8:AK31">AI8/10</f>
        <v>2.2724</v>
      </c>
      <c r="AL8" s="12">
        <f aca="true" t="shared" si="7" ref="AL8:AL31">E8+J8+O8+T8+Y8+AD8+AI8</f>
        <v>22.724</v>
      </c>
    </row>
    <row r="9" spans="1:38" s="6" customFormat="1" ht="12.75">
      <c r="A9" s="10">
        <v>3</v>
      </c>
      <c r="B9" s="7" t="s">
        <v>8</v>
      </c>
      <c r="C9" s="1"/>
      <c r="D9" s="1"/>
      <c r="E9" s="12"/>
      <c r="F9" s="12"/>
      <c r="G9" s="12">
        <f t="shared" si="0"/>
        <v>0</v>
      </c>
      <c r="H9" s="12"/>
      <c r="I9" s="12"/>
      <c r="J9" s="12"/>
      <c r="K9" s="12"/>
      <c r="L9" s="12">
        <f t="shared" si="1"/>
        <v>0</v>
      </c>
      <c r="M9" s="12"/>
      <c r="N9" s="12"/>
      <c r="O9" s="12"/>
      <c r="P9" s="12"/>
      <c r="Q9" s="12">
        <f t="shared" si="2"/>
        <v>0</v>
      </c>
      <c r="R9" s="12"/>
      <c r="S9" s="12"/>
      <c r="T9" s="12"/>
      <c r="U9" s="12"/>
      <c r="V9" s="12">
        <f t="shared" si="3"/>
        <v>0</v>
      </c>
      <c r="W9" s="12"/>
      <c r="X9" s="12"/>
      <c r="Y9" s="12"/>
      <c r="Z9" s="12"/>
      <c r="AA9" s="12">
        <f t="shared" si="4"/>
        <v>0</v>
      </c>
      <c r="AB9" s="12"/>
      <c r="AC9" s="12"/>
      <c r="AD9" s="12"/>
      <c r="AE9" s="12"/>
      <c r="AF9" s="12">
        <f t="shared" si="5"/>
        <v>0</v>
      </c>
      <c r="AG9" s="12">
        <v>22.724</v>
      </c>
      <c r="AH9" s="12">
        <v>1</v>
      </c>
      <c r="AI9" s="14">
        <v>22.724</v>
      </c>
      <c r="AJ9" s="12">
        <v>1</v>
      </c>
      <c r="AK9" s="12">
        <f t="shared" si="6"/>
        <v>2.2724</v>
      </c>
      <c r="AL9" s="12">
        <f t="shared" si="7"/>
        <v>22.724</v>
      </c>
    </row>
    <row r="10" spans="1:38" s="6" customFormat="1" ht="12.75">
      <c r="A10" s="10">
        <v>4</v>
      </c>
      <c r="B10" s="7" t="s">
        <v>21</v>
      </c>
      <c r="C10" s="1"/>
      <c r="D10" s="1"/>
      <c r="E10" s="12"/>
      <c r="F10" s="12"/>
      <c r="G10" s="12">
        <f t="shared" si="0"/>
        <v>0</v>
      </c>
      <c r="H10" s="12"/>
      <c r="I10" s="12"/>
      <c r="J10" s="12"/>
      <c r="K10" s="12"/>
      <c r="L10" s="12">
        <f t="shared" si="1"/>
        <v>0</v>
      </c>
      <c r="M10" s="12"/>
      <c r="N10" s="12"/>
      <c r="O10" s="12"/>
      <c r="P10" s="12"/>
      <c r="Q10" s="12">
        <f t="shared" si="2"/>
        <v>0</v>
      </c>
      <c r="R10" s="12"/>
      <c r="S10" s="12"/>
      <c r="T10" s="12"/>
      <c r="U10" s="12"/>
      <c r="V10" s="12">
        <f t="shared" si="3"/>
        <v>0</v>
      </c>
      <c r="W10" s="12"/>
      <c r="X10" s="12"/>
      <c r="Y10" s="12"/>
      <c r="Z10" s="12"/>
      <c r="AA10" s="12">
        <f t="shared" si="4"/>
        <v>0</v>
      </c>
      <c r="AB10" s="12"/>
      <c r="AC10" s="12"/>
      <c r="AD10" s="12"/>
      <c r="AE10" s="12"/>
      <c r="AF10" s="12">
        <f t="shared" si="5"/>
        <v>0</v>
      </c>
      <c r="AG10" s="12">
        <v>22.724</v>
      </c>
      <c r="AH10" s="12">
        <v>1</v>
      </c>
      <c r="AI10" s="12">
        <v>22.724</v>
      </c>
      <c r="AJ10" s="12">
        <v>1</v>
      </c>
      <c r="AK10" s="12">
        <f t="shared" si="6"/>
        <v>2.2724</v>
      </c>
      <c r="AL10" s="12">
        <f t="shared" si="7"/>
        <v>22.724</v>
      </c>
    </row>
    <row r="11" spans="1:39" ht="12.75">
      <c r="A11" s="10">
        <v>5</v>
      </c>
      <c r="B11" s="7" t="s">
        <v>11</v>
      </c>
      <c r="C11" s="2"/>
      <c r="D11" s="2"/>
      <c r="E11" s="3"/>
      <c r="F11" s="3"/>
      <c r="G11" s="12">
        <f t="shared" si="0"/>
        <v>0</v>
      </c>
      <c r="H11" s="3"/>
      <c r="I11" s="3"/>
      <c r="J11" s="3"/>
      <c r="K11" s="3"/>
      <c r="L11" s="12">
        <f t="shared" si="1"/>
        <v>0</v>
      </c>
      <c r="M11" s="3"/>
      <c r="N11" s="3"/>
      <c r="O11" s="3"/>
      <c r="P11" s="3"/>
      <c r="Q11" s="12">
        <f t="shared" si="2"/>
        <v>0</v>
      </c>
      <c r="R11" s="3"/>
      <c r="S11" s="3"/>
      <c r="T11" s="3"/>
      <c r="U11" s="3"/>
      <c r="V11" s="12">
        <f t="shared" si="3"/>
        <v>0</v>
      </c>
      <c r="W11" s="3"/>
      <c r="X11" s="3"/>
      <c r="Y11" s="3"/>
      <c r="Z11" s="3"/>
      <c r="AA11" s="12">
        <f t="shared" si="4"/>
        <v>0</v>
      </c>
      <c r="AB11" s="3"/>
      <c r="AC11" s="3"/>
      <c r="AD11" s="3"/>
      <c r="AE11" s="3"/>
      <c r="AF11" s="12">
        <f t="shared" si="5"/>
        <v>0</v>
      </c>
      <c r="AG11" s="12">
        <v>22.724</v>
      </c>
      <c r="AH11" s="12">
        <v>1</v>
      </c>
      <c r="AI11" s="12">
        <v>22.724</v>
      </c>
      <c r="AJ11" s="12">
        <v>1</v>
      </c>
      <c r="AK11" s="12">
        <f t="shared" si="6"/>
        <v>2.2724</v>
      </c>
      <c r="AL11" s="12">
        <f t="shared" si="7"/>
        <v>22.724</v>
      </c>
      <c r="AM11" s="6"/>
    </row>
    <row r="12" spans="1:39" ht="12.75">
      <c r="A12" s="10">
        <v>6</v>
      </c>
      <c r="B12" s="7" t="s">
        <v>22</v>
      </c>
      <c r="C12" s="3">
        <v>11.128</v>
      </c>
      <c r="D12" s="3">
        <v>20</v>
      </c>
      <c r="E12" s="3">
        <v>11.128</v>
      </c>
      <c r="F12" s="3">
        <v>20</v>
      </c>
      <c r="G12" s="12">
        <f t="shared" si="0"/>
        <v>1.1128</v>
      </c>
      <c r="H12" s="3"/>
      <c r="I12" s="3"/>
      <c r="J12" s="3"/>
      <c r="K12" s="3"/>
      <c r="L12" s="12">
        <f t="shared" si="1"/>
        <v>0</v>
      </c>
      <c r="M12" s="3"/>
      <c r="N12" s="3"/>
      <c r="O12" s="3"/>
      <c r="P12" s="3"/>
      <c r="Q12" s="12">
        <f t="shared" si="2"/>
        <v>0</v>
      </c>
      <c r="R12" s="3"/>
      <c r="S12" s="3"/>
      <c r="T12" s="3"/>
      <c r="U12" s="3"/>
      <c r="V12" s="12">
        <f t="shared" si="3"/>
        <v>0</v>
      </c>
      <c r="W12" s="3"/>
      <c r="X12" s="3"/>
      <c r="Y12" s="3"/>
      <c r="Z12" s="3"/>
      <c r="AA12" s="12">
        <f t="shared" si="4"/>
        <v>0</v>
      </c>
      <c r="AB12" s="3"/>
      <c r="AC12" s="3"/>
      <c r="AD12" s="3"/>
      <c r="AE12" s="3"/>
      <c r="AF12" s="12">
        <f t="shared" si="5"/>
        <v>0</v>
      </c>
      <c r="AG12" s="3"/>
      <c r="AH12" s="3"/>
      <c r="AI12" s="3"/>
      <c r="AJ12" s="3"/>
      <c r="AK12" s="12">
        <f t="shared" si="6"/>
        <v>0</v>
      </c>
      <c r="AL12" s="12">
        <f t="shared" si="7"/>
        <v>11.128</v>
      </c>
      <c r="AM12" s="6"/>
    </row>
    <row r="13" spans="1:39" ht="12.75">
      <c r="A13" s="10">
        <v>7</v>
      </c>
      <c r="B13" s="7" t="s">
        <v>3</v>
      </c>
      <c r="C13" s="3">
        <v>11.128</v>
      </c>
      <c r="D13" s="3">
        <v>20</v>
      </c>
      <c r="E13" s="3">
        <v>11.128</v>
      </c>
      <c r="F13" s="3">
        <v>20</v>
      </c>
      <c r="G13" s="12">
        <f t="shared" si="0"/>
        <v>1.1128</v>
      </c>
      <c r="H13" s="3"/>
      <c r="I13" s="3"/>
      <c r="J13" s="3"/>
      <c r="K13" s="3"/>
      <c r="L13" s="12">
        <f t="shared" si="1"/>
        <v>0</v>
      </c>
      <c r="M13" s="3"/>
      <c r="N13" s="3"/>
      <c r="O13" s="3"/>
      <c r="P13" s="3"/>
      <c r="Q13" s="12">
        <f t="shared" si="2"/>
        <v>0</v>
      </c>
      <c r="R13" s="3"/>
      <c r="S13" s="3"/>
      <c r="T13" s="3"/>
      <c r="U13" s="3"/>
      <c r="V13" s="12">
        <f t="shared" si="3"/>
        <v>0</v>
      </c>
      <c r="W13" s="3"/>
      <c r="X13" s="3"/>
      <c r="Y13" s="3"/>
      <c r="Z13" s="3"/>
      <c r="AA13" s="12">
        <f t="shared" si="4"/>
        <v>0</v>
      </c>
      <c r="AB13" s="3"/>
      <c r="AC13" s="3"/>
      <c r="AD13" s="3"/>
      <c r="AE13" s="3"/>
      <c r="AF13" s="12">
        <f t="shared" si="5"/>
        <v>0</v>
      </c>
      <c r="AG13" s="3"/>
      <c r="AH13" s="3"/>
      <c r="AI13" s="3"/>
      <c r="AJ13" s="3"/>
      <c r="AK13" s="12">
        <f t="shared" si="6"/>
        <v>0</v>
      </c>
      <c r="AL13" s="12">
        <f t="shared" si="7"/>
        <v>11.128</v>
      </c>
      <c r="AM13" s="6"/>
    </row>
    <row r="14" spans="1:39" ht="12.75">
      <c r="A14" s="10">
        <v>8</v>
      </c>
      <c r="B14" s="7" t="s">
        <v>32</v>
      </c>
      <c r="C14" s="9">
        <v>5.565</v>
      </c>
      <c r="D14" s="9">
        <v>10</v>
      </c>
      <c r="E14" s="9">
        <v>5.565</v>
      </c>
      <c r="F14" s="9">
        <v>10</v>
      </c>
      <c r="G14" s="12">
        <f t="shared" si="0"/>
        <v>0.5565</v>
      </c>
      <c r="H14" s="9"/>
      <c r="I14" s="9"/>
      <c r="J14" s="9"/>
      <c r="K14" s="9"/>
      <c r="L14" s="12">
        <f t="shared" si="1"/>
        <v>0</v>
      </c>
      <c r="M14" s="9"/>
      <c r="N14" s="9"/>
      <c r="O14" s="9"/>
      <c r="P14" s="9"/>
      <c r="Q14" s="12">
        <f t="shared" si="2"/>
        <v>0</v>
      </c>
      <c r="R14" s="9"/>
      <c r="S14" s="9"/>
      <c r="T14" s="9"/>
      <c r="U14" s="9"/>
      <c r="V14" s="12">
        <f t="shared" si="3"/>
        <v>0</v>
      </c>
      <c r="W14" s="9">
        <v>75.997</v>
      </c>
      <c r="X14" s="9">
        <v>1</v>
      </c>
      <c r="Y14" s="9">
        <v>75.997</v>
      </c>
      <c r="Z14" s="9">
        <v>1</v>
      </c>
      <c r="AA14" s="12">
        <f t="shared" si="4"/>
        <v>7.5997</v>
      </c>
      <c r="AB14" s="9"/>
      <c r="AC14" s="9"/>
      <c r="AD14" s="9"/>
      <c r="AE14" s="9"/>
      <c r="AF14" s="12">
        <f t="shared" si="5"/>
        <v>0</v>
      </c>
      <c r="AG14" s="9"/>
      <c r="AH14" s="9"/>
      <c r="AI14" s="9"/>
      <c r="AJ14" s="9"/>
      <c r="AK14" s="12">
        <f t="shared" si="6"/>
        <v>0</v>
      </c>
      <c r="AL14" s="12">
        <f t="shared" si="7"/>
        <v>81.562</v>
      </c>
      <c r="AM14" s="6"/>
    </row>
    <row r="15" spans="1:39" ht="12.75">
      <c r="A15" s="10">
        <v>9</v>
      </c>
      <c r="B15" s="7" t="s">
        <v>4</v>
      </c>
      <c r="C15" s="9"/>
      <c r="D15" s="9"/>
      <c r="E15" s="9"/>
      <c r="F15" s="9"/>
      <c r="G15" s="12">
        <f t="shared" si="0"/>
        <v>0</v>
      </c>
      <c r="H15" s="9">
        <v>20</v>
      </c>
      <c r="I15" s="9">
        <v>2</v>
      </c>
      <c r="J15" s="9">
        <v>20</v>
      </c>
      <c r="K15" s="9">
        <v>2</v>
      </c>
      <c r="L15" s="12">
        <f t="shared" si="1"/>
        <v>2</v>
      </c>
      <c r="M15" s="9"/>
      <c r="N15" s="9"/>
      <c r="O15" s="9"/>
      <c r="P15" s="9"/>
      <c r="Q15" s="12">
        <f t="shared" si="2"/>
        <v>0</v>
      </c>
      <c r="R15" s="9"/>
      <c r="S15" s="9"/>
      <c r="T15" s="9"/>
      <c r="U15" s="9"/>
      <c r="V15" s="12">
        <f t="shared" si="3"/>
        <v>0</v>
      </c>
      <c r="W15" s="9"/>
      <c r="X15" s="9"/>
      <c r="Y15" s="9"/>
      <c r="Z15" s="9"/>
      <c r="AA15" s="12">
        <f t="shared" si="4"/>
        <v>0</v>
      </c>
      <c r="AB15" s="9"/>
      <c r="AC15" s="9"/>
      <c r="AD15" s="9"/>
      <c r="AE15" s="9"/>
      <c r="AF15" s="12">
        <f t="shared" si="5"/>
        <v>0</v>
      </c>
      <c r="AG15" s="9"/>
      <c r="AH15" s="9"/>
      <c r="AI15" s="9"/>
      <c r="AJ15" s="9"/>
      <c r="AK15" s="12">
        <f t="shared" si="6"/>
        <v>0</v>
      </c>
      <c r="AL15" s="12">
        <f t="shared" si="7"/>
        <v>20</v>
      </c>
      <c r="AM15" s="6"/>
    </row>
    <row r="16" spans="1:39" ht="12.75">
      <c r="A16" s="10">
        <v>10</v>
      </c>
      <c r="B16" s="7" t="s">
        <v>5</v>
      </c>
      <c r="C16" s="9"/>
      <c r="D16" s="9"/>
      <c r="E16" s="9"/>
      <c r="F16" s="9"/>
      <c r="G16" s="12">
        <f t="shared" si="0"/>
        <v>0</v>
      </c>
      <c r="H16" s="9">
        <v>20</v>
      </c>
      <c r="I16" s="9">
        <v>2</v>
      </c>
      <c r="J16" s="9">
        <v>20</v>
      </c>
      <c r="K16" s="9">
        <v>2</v>
      </c>
      <c r="L16" s="12">
        <f t="shared" si="1"/>
        <v>2</v>
      </c>
      <c r="M16" s="9"/>
      <c r="N16" s="9"/>
      <c r="O16" s="9"/>
      <c r="P16" s="9"/>
      <c r="Q16" s="12">
        <f t="shared" si="2"/>
        <v>0</v>
      </c>
      <c r="R16" s="9"/>
      <c r="S16" s="9"/>
      <c r="T16" s="9"/>
      <c r="U16" s="9"/>
      <c r="V16" s="12">
        <f t="shared" si="3"/>
        <v>0</v>
      </c>
      <c r="W16" s="9"/>
      <c r="X16" s="9"/>
      <c r="Y16" s="9"/>
      <c r="Z16" s="9"/>
      <c r="AA16" s="12">
        <f t="shared" si="4"/>
        <v>0</v>
      </c>
      <c r="AB16" s="9"/>
      <c r="AC16" s="9"/>
      <c r="AD16" s="9"/>
      <c r="AE16" s="9"/>
      <c r="AF16" s="12">
        <f t="shared" si="5"/>
        <v>0</v>
      </c>
      <c r="AG16" s="9"/>
      <c r="AH16" s="9"/>
      <c r="AI16" s="9"/>
      <c r="AJ16" s="9"/>
      <c r="AK16" s="12">
        <f t="shared" si="6"/>
        <v>0</v>
      </c>
      <c r="AL16" s="12">
        <f t="shared" si="7"/>
        <v>20</v>
      </c>
      <c r="AM16" s="6"/>
    </row>
    <row r="17" spans="1:39" ht="12.75">
      <c r="A17" s="10">
        <v>11</v>
      </c>
      <c r="B17" s="7" t="s">
        <v>17</v>
      </c>
      <c r="C17" s="9"/>
      <c r="D17" s="9"/>
      <c r="E17" s="9"/>
      <c r="F17" s="9"/>
      <c r="G17" s="12">
        <f t="shared" si="0"/>
        <v>0</v>
      </c>
      <c r="H17" s="9"/>
      <c r="I17" s="9"/>
      <c r="J17" s="9"/>
      <c r="K17" s="9"/>
      <c r="L17" s="12">
        <f t="shared" si="1"/>
        <v>0</v>
      </c>
      <c r="M17" s="9"/>
      <c r="N17" s="9"/>
      <c r="O17" s="9"/>
      <c r="P17" s="9"/>
      <c r="Q17" s="12">
        <f t="shared" si="2"/>
        <v>0</v>
      </c>
      <c r="R17" s="9">
        <v>115</v>
      </c>
      <c r="S17" s="9">
        <v>100</v>
      </c>
      <c r="T17" s="9">
        <v>115.001</v>
      </c>
      <c r="U17" s="9">
        <v>100</v>
      </c>
      <c r="V17" s="12">
        <f t="shared" si="3"/>
        <v>11.5001</v>
      </c>
      <c r="W17" s="9"/>
      <c r="X17" s="9"/>
      <c r="Y17" s="9"/>
      <c r="Z17" s="9"/>
      <c r="AA17" s="12">
        <f t="shared" si="4"/>
        <v>0</v>
      </c>
      <c r="AB17" s="9"/>
      <c r="AC17" s="9"/>
      <c r="AD17" s="9"/>
      <c r="AE17" s="9"/>
      <c r="AF17" s="12">
        <f t="shared" si="5"/>
        <v>0</v>
      </c>
      <c r="AG17" s="9">
        <v>82.73</v>
      </c>
      <c r="AH17" s="9">
        <v>2</v>
      </c>
      <c r="AI17" s="9">
        <v>82.904</v>
      </c>
      <c r="AJ17" s="9">
        <v>2</v>
      </c>
      <c r="AK17" s="12">
        <f t="shared" si="6"/>
        <v>8.2904</v>
      </c>
      <c r="AL17" s="12">
        <f t="shared" si="7"/>
        <v>197.905</v>
      </c>
      <c r="AM17" s="6"/>
    </row>
    <row r="18" spans="1:39" ht="12.75">
      <c r="A18" s="10">
        <v>12</v>
      </c>
      <c r="B18" s="7" t="s">
        <v>7</v>
      </c>
      <c r="C18" s="3"/>
      <c r="D18" s="3"/>
      <c r="E18" s="3"/>
      <c r="F18" s="3"/>
      <c r="G18" s="12">
        <f t="shared" si="0"/>
        <v>0</v>
      </c>
      <c r="H18" s="3"/>
      <c r="I18" s="3"/>
      <c r="J18" s="3"/>
      <c r="K18" s="3"/>
      <c r="L18" s="12">
        <f t="shared" si="1"/>
        <v>0</v>
      </c>
      <c r="M18" s="3"/>
      <c r="N18" s="3"/>
      <c r="O18" s="3"/>
      <c r="P18" s="3"/>
      <c r="Q18" s="12">
        <f t="shared" si="2"/>
        <v>0</v>
      </c>
      <c r="R18" s="3">
        <v>46</v>
      </c>
      <c r="S18" s="3">
        <v>40</v>
      </c>
      <c r="T18" s="3">
        <v>46.001</v>
      </c>
      <c r="U18" s="3">
        <v>40</v>
      </c>
      <c r="V18" s="12">
        <f t="shared" si="3"/>
        <v>4.600099999999999</v>
      </c>
      <c r="W18" s="3"/>
      <c r="X18" s="3"/>
      <c r="Y18" s="3"/>
      <c r="Z18" s="3"/>
      <c r="AA18" s="12">
        <f t="shared" si="4"/>
        <v>0</v>
      </c>
      <c r="AB18" s="3"/>
      <c r="AC18" s="3"/>
      <c r="AD18" s="3"/>
      <c r="AE18" s="3"/>
      <c r="AF18" s="12">
        <f t="shared" si="5"/>
        <v>0</v>
      </c>
      <c r="AG18" s="3"/>
      <c r="AH18" s="3"/>
      <c r="AI18" s="3"/>
      <c r="AJ18" s="3"/>
      <c r="AK18" s="12">
        <f t="shared" si="6"/>
        <v>0</v>
      </c>
      <c r="AL18" s="12">
        <f t="shared" si="7"/>
        <v>46.001</v>
      </c>
      <c r="AM18" s="6"/>
    </row>
    <row r="19" spans="1:39" ht="12.75">
      <c r="A19" s="10">
        <v>13</v>
      </c>
      <c r="B19" s="7" t="s">
        <v>23</v>
      </c>
      <c r="C19" s="3"/>
      <c r="D19" s="3"/>
      <c r="E19" s="3"/>
      <c r="F19" s="3"/>
      <c r="G19" s="12">
        <f t="shared" si="0"/>
        <v>0</v>
      </c>
      <c r="H19" s="3">
        <v>32</v>
      </c>
      <c r="I19" s="3">
        <v>1</v>
      </c>
      <c r="J19" s="3">
        <v>25</v>
      </c>
      <c r="K19" s="3">
        <v>1</v>
      </c>
      <c r="L19" s="12">
        <f t="shared" si="1"/>
        <v>2.5</v>
      </c>
      <c r="M19" s="3"/>
      <c r="N19" s="3"/>
      <c r="O19" s="3"/>
      <c r="P19" s="3"/>
      <c r="Q19" s="12">
        <f t="shared" si="2"/>
        <v>0</v>
      </c>
      <c r="R19" s="3"/>
      <c r="S19" s="3"/>
      <c r="T19" s="3"/>
      <c r="U19" s="3"/>
      <c r="V19" s="12">
        <f t="shared" si="3"/>
        <v>0</v>
      </c>
      <c r="W19" s="3"/>
      <c r="X19" s="3"/>
      <c r="Y19" s="3"/>
      <c r="Z19" s="3"/>
      <c r="AA19" s="12">
        <f t="shared" si="4"/>
        <v>0</v>
      </c>
      <c r="AB19" s="3">
        <v>13.5</v>
      </c>
      <c r="AC19" s="3">
        <v>9</v>
      </c>
      <c r="AD19" s="3">
        <v>11.52</v>
      </c>
      <c r="AE19" s="3">
        <v>9</v>
      </c>
      <c r="AF19" s="12">
        <f t="shared" si="5"/>
        <v>1.152</v>
      </c>
      <c r="AG19" s="3"/>
      <c r="AH19" s="3"/>
      <c r="AI19" s="3"/>
      <c r="AJ19" s="3"/>
      <c r="AK19" s="12">
        <f t="shared" si="6"/>
        <v>0</v>
      </c>
      <c r="AL19" s="12">
        <f t="shared" si="7"/>
        <v>36.519999999999996</v>
      </c>
      <c r="AM19" s="6"/>
    </row>
    <row r="20" spans="1:39" ht="12.75">
      <c r="A20" s="10">
        <v>14</v>
      </c>
      <c r="B20" s="7" t="s">
        <v>15</v>
      </c>
      <c r="C20" s="3"/>
      <c r="D20" s="3"/>
      <c r="E20" s="3"/>
      <c r="F20" s="3"/>
      <c r="G20" s="12">
        <f t="shared" si="0"/>
        <v>0</v>
      </c>
      <c r="H20" s="3"/>
      <c r="I20" s="3"/>
      <c r="J20" s="3"/>
      <c r="K20" s="3"/>
      <c r="L20" s="12">
        <f t="shared" si="1"/>
        <v>0</v>
      </c>
      <c r="M20" s="3"/>
      <c r="N20" s="3"/>
      <c r="O20" s="3"/>
      <c r="P20" s="3"/>
      <c r="Q20" s="12">
        <f t="shared" si="2"/>
        <v>0</v>
      </c>
      <c r="R20" s="3"/>
      <c r="S20" s="3"/>
      <c r="T20" s="3"/>
      <c r="U20" s="3"/>
      <c r="V20" s="12">
        <f t="shared" si="3"/>
        <v>0</v>
      </c>
      <c r="W20" s="3"/>
      <c r="X20" s="3"/>
      <c r="Y20" s="3"/>
      <c r="Z20" s="3"/>
      <c r="AA20" s="12">
        <f t="shared" si="4"/>
        <v>0</v>
      </c>
      <c r="AB20" s="3">
        <v>4.5</v>
      </c>
      <c r="AC20" s="3">
        <v>3</v>
      </c>
      <c r="AD20" s="3">
        <v>3.48</v>
      </c>
      <c r="AE20" s="3">
        <v>3</v>
      </c>
      <c r="AF20" s="12">
        <f t="shared" si="5"/>
        <v>0.348</v>
      </c>
      <c r="AG20" s="3"/>
      <c r="AH20" s="3"/>
      <c r="AI20" s="3"/>
      <c r="AJ20" s="3"/>
      <c r="AK20" s="12">
        <f t="shared" si="6"/>
        <v>0</v>
      </c>
      <c r="AL20" s="12">
        <f t="shared" si="7"/>
        <v>3.48</v>
      </c>
      <c r="AM20" s="6"/>
    </row>
    <row r="21" spans="1:39" ht="12.75">
      <c r="A21" s="10">
        <v>15</v>
      </c>
      <c r="B21" s="7" t="s">
        <v>27</v>
      </c>
      <c r="C21" s="3"/>
      <c r="D21" s="3"/>
      <c r="E21" s="3"/>
      <c r="F21" s="3"/>
      <c r="G21" s="12">
        <f t="shared" si="0"/>
        <v>0</v>
      </c>
      <c r="H21" s="3"/>
      <c r="I21" s="3"/>
      <c r="J21" s="3"/>
      <c r="K21" s="3"/>
      <c r="L21" s="12">
        <f t="shared" si="1"/>
        <v>0</v>
      </c>
      <c r="M21" s="3">
        <v>20.156</v>
      </c>
      <c r="N21" s="3">
        <v>1</v>
      </c>
      <c r="O21" s="3">
        <v>9.66</v>
      </c>
      <c r="P21" s="3">
        <v>1</v>
      </c>
      <c r="Q21" s="12">
        <f t="shared" si="2"/>
        <v>0.966</v>
      </c>
      <c r="R21" s="3"/>
      <c r="S21" s="3"/>
      <c r="T21" s="3"/>
      <c r="U21" s="3"/>
      <c r="V21" s="12">
        <f t="shared" si="3"/>
        <v>0</v>
      </c>
      <c r="W21" s="3"/>
      <c r="X21" s="3"/>
      <c r="Y21" s="3"/>
      <c r="Z21" s="3"/>
      <c r="AA21" s="12">
        <f t="shared" si="4"/>
        <v>0</v>
      </c>
      <c r="AB21" s="3"/>
      <c r="AC21" s="3"/>
      <c r="AD21" s="3"/>
      <c r="AE21" s="3"/>
      <c r="AF21" s="12">
        <f t="shared" si="5"/>
        <v>0</v>
      </c>
      <c r="AG21" s="3">
        <v>25.6</v>
      </c>
      <c r="AH21" s="3">
        <v>2</v>
      </c>
      <c r="AI21" s="3">
        <v>25.6</v>
      </c>
      <c r="AJ21" s="3">
        <v>2</v>
      </c>
      <c r="AK21" s="12">
        <f t="shared" si="6"/>
        <v>2.56</v>
      </c>
      <c r="AL21" s="12">
        <f t="shared" si="7"/>
        <v>35.260000000000005</v>
      </c>
      <c r="AM21" s="6"/>
    </row>
    <row r="22" spans="1:39" ht="12.75">
      <c r="A22" s="10">
        <v>16</v>
      </c>
      <c r="B22" s="7" t="s">
        <v>18</v>
      </c>
      <c r="C22" s="3"/>
      <c r="D22" s="3"/>
      <c r="E22" s="3"/>
      <c r="F22" s="3"/>
      <c r="G22" s="12">
        <f t="shared" si="0"/>
        <v>0</v>
      </c>
      <c r="H22" s="3"/>
      <c r="I22" s="3"/>
      <c r="J22" s="3"/>
      <c r="K22" s="3"/>
      <c r="L22" s="12">
        <f t="shared" si="1"/>
        <v>0</v>
      </c>
      <c r="M22" s="3">
        <v>20.156</v>
      </c>
      <c r="N22" s="3">
        <v>1</v>
      </c>
      <c r="O22" s="3">
        <v>22.72</v>
      </c>
      <c r="P22" s="3">
        <v>1</v>
      </c>
      <c r="Q22" s="12">
        <f t="shared" si="2"/>
        <v>2.272</v>
      </c>
      <c r="R22" s="3">
        <v>16.1</v>
      </c>
      <c r="S22" s="3">
        <v>14</v>
      </c>
      <c r="T22" s="3">
        <v>16.101</v>
      </c>
      <c r="U22" s="3">
        <v>14</v>
      </c>
      <c r="V22" s="12">
        <f t="shared" si="3"/>
        <v>1.6100999999999999</v>
      </c>
      <c r="W22" s="3"/>
      <c r="X22" s="3"/>
      <c r="Y22" s="3"/>
      <c r="Z22" s="3"/>
      <c r="AA22" s="12">
        <f t="shared" si="4"/>
        <v>0</v>
      </c>
      <c r="AB22" s="3">
        <v>4.5</v>
      </c>
      <c r="AC22" s="3">
        <v>3</v>
      </c>
      <c r="AD22" s="3">
        <v>3.6</v>
      </c>
      <c r="AE22" s="3">
        <v>3</v>
      </c>
      <c r="AF22" s="12">
        <f t="shared" si="5"/>
        <v>0.36</v>
      </c>
      <c r="AG22" s="3">
        <v>4.3</v>
      </c>
      <c r="AH22" s="3">
        <v>1</v>
      </c>
      <c r="AI22" s="3">
        <v>3.974</v>
      </c>
      <c r="AJ22" s="3">
        <v>1</v>
      </c>
      <c r="AK22" s="12">
        <f t="shared" si="6"/>
        <v>0.39740000000000003</v>
      </c>
      <c r="AL22" s="12">
        <f t="shared" si="7"/>
        <v>46.394999999999996</v>
      </c>
      <c r="AM22" s="6"/>
    </row>
    <row r="23" spans="1:39" ht="12.75">
      <c r="A23" s="10">
        <v>17</v>
      </c>
      <c r="B23" s="7" t="s">
        <v>12</v>
      </c>
      <c r="C23" s="3"/>
      <c r="D23" s="3"/>
      <c r="E23" s="3"/>
      <c r="F23" s="3"/>
      <c r="G23" s="12">
        <f t="shared" si="0"/>
        <v>0</v>
      </c>
      <c r="H23" s="3"/>
      <c r="I23" s="3"/>
      <c r="J23" s="3"/>
      <c r="K23" s="3"/>
      <c r="L23" s="12">
        <f t="shared" si="1"/>
        <v>0</v>
      </c>
      <c r="M23" s="3"/>
      <c r="N23" s="3"/>
      <c r="O23" s="3"/>
      <c r="P23" s="3"/>
      <c r="Q23" s="12">
        <f t="shared" si="2"/>
        <v>0</v>
      </c>
      <c r="R23" s="3"/>
      <c r="S23" s="3"/>
      <c r="T23" s="3"/>
      <c r="U23" s="3"/>
      <c r="V23" s="12">
        <f t="shared" si="3"/>
        <v>0</v>
      </c>
      <c r="W23" s="3"/>
      <c r="X23" s="3"/>
      <c r="Y23" s="3"/>
      <c r="Z23" s="3"/>
      <c r="AA23" s="12">
        <f t="shared" si="4"/>
        <v>0</v>
      </c>
      <c r="AB23" s="3"/>
      <c r="AC23" s="3"/>
      <c r="AD23" s="3"/>
      <c r="AE23" s="3"/>
      <c r="AF23" s="12">
        <f t="shared" si="5"/>
        <v>0</v>
      </c>
      <c r="AG23" s="12">
        <f>22.724+8.211</f>
        <v>30.935000000000002</v>
      </c>
      <c r="AH23" s="12">
        <v>2</v>
      </c>
      <c r="AI23" s="12">
        <f>22.724+8.211</f>
        <v>30.935000000000002</v>
      </c>
      <c r="AJ23" s="12">
        <v>2</v>
      </c>
      <c r="AK23" s="12">
        <f t="shared" si="6"/>
        <v>3.0935</v>
      </c>
      <c r="AL23" s="12">
        <f t="shared" si="7"/>
        <v>30.935000000000002</v>
      </c>
      <c r="AM23" s="6"/>
    </row>
    <row r="24" spans="1:39" ht="12.75">
      <c r="A24" s="10">
        <v>18</v>
      </c>
      <c r="B24" s="7" t="s">
        <v>14</v>
      </c>
      <c r="C24" s="3"/>
      <c r="D24" s="3"/>
      <c r="E24" s="3"/>
      <c r="F24" s="3"/>
      <c r="G24" s="12">
        <f t="shared" si="0"/>
        <v>0</v>
      </c>
      <c r="H24" s="3"/>
      <c r="I24" s="3"/>
      <c r="J24" s="3"/>
      <c r="K24" s="3"/>
      <c r="L24" s="12">
        <f t="shared" si="1"/>
        <v>0</v>
      </c>
      <c r="M24" s="3"/>
      <c r="N24" s="3"/>
      <c r="O24" s="3"/>
      <c r="P24" s="3"/>
      <c r="Q24" s="12">
        <f t="shared" si="2"/>
        <v>0</v>
      </c>
      <c r="R24" s="3"/>
      <c r="S24" s="3"/>
      <c r="T24" s="3"/>
      <c r="U24" s="3"/>
      <c r="V24" s="12">
        <f t="shared" si="3"/>
        <v>0</v>
      </c>
      <c r="W24" s="3"/>
      <c r="X24" s="3"/>
      <c r="Y24" s="3"/>
      <c r="Z24" s="3"/>
      <c r="AA24" s="12">
        <f t="shared" si="4"/>
        <v>0</v>
      </c>
      <c r="AB24" s="3"/>
      <c r="AC24" s="3"/>
      <c r="AD24" s="3"/>
      <c r="AE24" s="3"/>
      <c r="AF24" s="12">
        <f t="shared" si="5"/>
        <v>0</v>
      </c>
      <c r="AG24" s="12">
        <v>22.724</v>
      </c>
      <c r="AH24" s="12">
        <v>1</v>
      </c>
      <c r="AI24" s="12">
        <v>22.724</v>
      </c>
      <c r="AJ24" s="12">
        <v>1</v>
      </c>
      <c r="AK24" s="12">
        <f t="shared" si="6"/>
        <v>2.2724</v>
      </c>
      <c r="AL24" s="12">
        <f t="shared" si="7"/>
        <v>22.724</v>
      </c>
      <c r="AM24" s="6"/>
    </row>
    <row r="25" spans="1:39" ht="12.75">
      <c r="A25" s="10">
        <v>19</v>
      </c>
      <c r="B25" s="7" t="s">
        <v>13</v>
      </c>
      <c r="C25" s="3">
        <v>42.6</v>
      </c>
      <c r="D25" s="3">
        <v>40</v>
      </c>
      <c r="E25" s="3">
        <v>42.6</v>
      </c>
      <c r="F25" s="3">
        <v>40</v>
      </c>
      <c r="G25" s="12">
        <f t="shared" si="0"/>
        <v>4.26</v>
      </c>
      <c r="H25" s="3"/>
      <c r="I25" s="3"/>
      <c r="J25" s="3"/>
      <c r="K25" s="3"/>
      <c r="L25" s="12">
        <f t="shared" si="1"/>
        <v>0</v>
      </c>
      <c r="M25" s="3"/>
      <c r="N25" s="3"/>
      <c r="O25" s="3"/>
      <c r="P25" s="3"/>
      <c r="Q25" s="12">
        <f t="shared" si="2"/>
        <v>0</v>
      </c>
      <c r="R25" s="3"/>
      <c r="S25" s="3"/>
      <c r="T25" s="3"/>
      <c r="U25" s="3"/>
      <c r="V25" s="12">
        <f t="shared" si="3"/>
        <v>0</v>
      </c>
      <c r="W25" s="3"/>
      <c r="X25" s="3"/>
      <c r="Y25" s="3"/>
      <c r="Z25" s="3"/>
      <c r="AA25" s="12">
        <f t="shared" si="4"/>
        <v>0</v>
      </c>
      <c r="AB25" s="3"/>
      <c r="AC25" s="3"/>
      <c r="AD25" s="3"/>
      <c r="AE25" s="3"/>
      <c r="AF25" s="12">
        <f t="shared" si="5"/>
        <v>0</v>
      </c>
      <c r="AG25" s="12">
        <f>22.724+8.211</f>
        <v>30.935000000000002</v>
      </c>
      <c r="AH25" s="12">
        <v>2</v>
      </c>
      <c r="AI25" s="12">
        <f>22.724+8.211</f>
        <v>30.935000000000002</v>
      </c>
      <c r="AJ25" s="12">
        <v>2</v>
      </c>
      <c r="AK25" s="12">
        <f t="shared" si="6"/>
        <v>3.0935</v>
      </c>
      <c r="AL25" s="12">
        <f t="shared" si="7"/>
        <v>73.535</v>
      </c>
      <c r="AM25" s="6"/>
    </row>
    <row r="26" spans="1:39" ht="12.75">
      <c r="A26" s="10">
        <v>20</v>
      </c>
      <c r="B26" s="7" t="s">
        <v>24</v>
      </c>
      <c r="C26" s="3"/>
      <c r="D26" s="3"/>
      <c r="E26" s="3"/>
      <c r="F26" s="3"/>
      <c r="G26" s="12">
        <f t="shared" si="0"/>
        <v>0</v>
      </c>
      <c r="H26" s="3">
        <v>25</v>
      </c>
      <c r="I26" s="3">
        <v>1</v>
      </c>
      <c r="J26" s="3">
        <v>25</v>
      </c>
      <c r="K26" s="3">
        <v>1</v>
      </c>
      <c r="L26" s="12">
        <f t="shared" si="1"/>
        <v>2.5</v>
      </c>
      <c r="M26" s="3"/>
      <c r="N26" s="3"/>
      <c r="O26" s="3"/>
      <c r="P26" s="3"/>
      <c r="Q26" s="12">
        <f t="shared" si="2"/>
        <v>0</v>
      </c>
      <c r="R26" s="3">
        <v>31.05</v>
      </c>
      <c r="S26" s="3">
        <v>27</v>
      </c>
      <c r="T26" s="3">
        <v>31.051</v>
      </c>
      <c r="U26" s="3">
        <v>27</v>
      </c>
      <c r="V26" s="12">
        <f t="shared" si="3"/>
        <v>3.1050999999999997</v>
      </c>
      <c r="W26" s="3"/>
      <c r="X26" s="3"/>
      <c r="Y26" s="3"/>
      <c r="Z26" s="3"/>
      <c r="AA26" s="12">
        <f t="shared" si="4"/>
        <v>0</v>
      </c>
      <c r="AB26" s="3"/>
      <c r="AC26" s="3"/>
      <c r="AD26" s="3"/>
      <c r="AE26" s="3"/>
      <c r="AF26" s="12">
        <f t="shared" si="5"/>
        <v>0</v>
      </c>
      <c r="AG26" s="3"/>
      <c r="AH26" s="3"/>
      <c r="AI26" s="3"/>
      <c r="AJ26" s="3"/>
      <c r="AK26" s="12">
        <f t="shared" si="6"/>
        <v>0</v>
      </c>
      <c r="AL26" s="12">
        <f t="shared" si="7"/>
        <v>56.051</v>
      </c>
      <c r="AM26" s="6"/>
    </row>
    <row r="27" spans="1:39" ht="12.75">
      <c r="A27" s="10">
        <v>21</v>
      </c>
      <c r="B27" s="7" t="s">
        <v>19</v>
      </c>
      <c r="C27" s="3"/>
      <c r="D27" s="3"/>
      <c r="E27" s="3"/>
      <c r="F27" s="3"/>
      <c r="G27" s="12">
        <f t="shared" si="0"/>
        <v>0</v>
      </c>
      <c r="H27" s="3"/>
      <c r="I27" s="3"/>
      <c r="J27" s="3"/>
      <c r="K27" s="3"/>
      <c r="L27" s="12">
        <f t="shared" si="1"/>
        <v>0</v>
      </c>
      <c r="M27" s="3"/>
      <c r="N27" s="3"/>
      <c r="O27" s="3"/>
      <c r="P27" s="3"/>
      <c r="Q27" s="12">
        <f t="shared" si="2"/>
        <v>0</v>
      </c>
      <c r="R27" s="3">
        <v>27.6</v>
      </c>
      <c r="S27" s="3">
        <v>24</v>
      </c>
      <c r="T27" s="3">
        <v>27.6</v>
      </c>
      <c r="U27" s="3">
        <v>24</v>
      </c>
      <c r="V27" s="12">
        <f t="shared" si="3"/>
        <v>2.7600000000000002</v>
      </c>
      <c r="W27" s="3"/>
      <c r="X27" s="3"/>
      <c r="Y27" s="3"/>
      <c r="Z27" s="3"/>
      <c r="AA27" s="12">
        <f t="shared" si="4"/>
        <v>0</v>
      </c>
      <c r="AB27" s="3"/>
      <c r="AC27" s="3"/>
      <c r="AD27" s="3"/>
      <c r="AE27" s="3"/>
      <c r="AF27" s="12">
        <f t="shared" si="5"/>
        <v>0</v>
      </c>
      <c r="AG27" s="3"/>
      <c r="AH27" s="3"/>
      <c r="AI27" s="3"/>
      <c r="AJ27" s="3"/>
      <c r="AK27" s="12">
        <f t="shared" si="6"/>
        <v>0</v>
      </c>
      <c r="AL27" s="12">
        <f t="shared" si="7"/>
        <v>27.6</v>
      </c>
      <c r="AM27" s="6"/>
    </row>
    <row r="28" spans="1:39" ht="12.75">
      <c r="A28" s="10">
        <v>22</v>
      </c>
      <c r="B28" s="15" t="s">
        <v>37</v>
      </c>
      <c r="C28" s="3"/>
      <c r="D28" s="3"/>
      <c r="E28" s="3"/>
      <c r="F28" s="3"/>
      <c r="G28" s="12">
        <f t="shared" si="0"/>
        <v>0</v>
      </c>
      <c r="H28" s="3"/>
      <c r="I28" s="3"/>
      <c r="J28" s="3"/>
      <c r="K28" s="3"/>
      <c r="L28" s="12">
        <f t="shared" si="1"/>
        <v>0</v>
      </c>
      <c r="M28" s="3"/>
      <c r="N28" s="3"/>
      <c r="O28" s="3"/>
      <c r="P28" s="3"/>
      <c r="Q28" s="12">
        <f t="shared" si="2"/>
        <v>0</v>
      </c>
      <c r="R28" s="3"/>
      <c r="S28" s="3"/>
      <c r="T28" s="3"/>
      <c r="U28" s="3"/>
      <c r="V28" s="12">
        <f t="shared" si="3"/>
        <v>0</v>
      </c>
      <c r="W28" s="3"/>
      <c r="X28" s="3"/>
      <c r="Y28" s="3"/>
      <c r="Z28" s="3"/>
      <c r="AA28" s="12">
        <f t="shared" si="4"/>
        <v>0</v>
      </c>
      <c r="AB28" s="3"/>
      <c r="AC28" s="3"/>
      <c r="AD28" s="3"/>
      <c r="AE28" s="3"/>
      <c r="AF28" s="12">
        <f t="shared" si="5"/>
        <v>0</v>
      </c>
      <c r="AG28" s="3">
        <v>22.724</v>
      </c>
      <c r="AH28" s="3">
        <v>1</v>
      </c>
      <c r="AI28" s="3">
        <v>22.72</v>
      </c>
      <c r="AJ28" s="3">
        <v>1</v>
      </c>
      <c r="AK28" s="12">
        <f t="shared" si="6"/>
        <v>2.272</v>
      </c>
      <c r="AL28" s="12">
        <f t="shared" si="7"/>
        <v>22.72</v>
      </c>
      <c r="AM28" s="6"/>
    </row>
    <row r="29" spans="1:39" ht="12.75">
      <c r="A29" s="10">
        <v>23</v>
      </c>
      <c r="B29" s="15" t="s">
        <v>38</v>
      </c>
      <c r="C29" s="3">
        <v>5.416</v>
      </c>
      <c r="D29" s="3">
        <v>9</v>
      </c>
      <c r="E29" s="3">
        <v>5.416</v>
      </c>
      <c r="F29" s="3">
        <v>9</v>
      </c>
      <c r="G29" s="12">
        <f t="shared" si="0"/>
        <v>0.5416000000000001</v>
      </c>
      <c r="H29" s="3"/>
      <c r="I29" s="3"/>
      <c r="J29" s="3"/>
      <c r="K29" s="3"/>
      <c r="L29" s="12">
        <f t="shared" si="1"/>
        <v>0</v>
      </c>
      <c r="M29" s="3"/>
      <c r="N29" s="3"/>
      <c r="O29" s="3"/>
      <c r="P29" s="3"/>
      <c r="Q29" s="12">
        <f t="shared" si="2"/>
        <v>0</v>
      </c>
      <c r="R29" s="3">
        <v>6.919</v>
      </c>
      <c r="S29" s="3">
        <v>6</v>
      </c>
      <c r="T29" s="3">
        <v>6.919</v>
      </c>
      <c r="U29" s="3">
        <v>6</v>
      </c>
      <c r="V29" s="12">
        <f t="shared" si="3"/>
        <v>0.6919</v>
      </c>
      <c r="W29" s="3"/>
      <c r="X29" s="3"/>
      <c r="Y29" s="3"/>
      <c r="Z29" s="3"/>
      <c r="AA29" s="12">
        <f t="shared" si="4"/>
        <v>0</v>
      </c>
      <c r="AB29" s="3"/>
      <c r="AC29" s="3"/>
      <c r="AD29" s="3"/>
      <c r="AE29" s="3"/>
      <c r="AF29" s="12">
        <f t="shared" si="5"/>
        <v>0</v>
      </c>
      <c r="AG29" s="3"/>
      <c r="AH29" s="3"/>
      <c r="AI29" s="3"/>
      <c r="AJ29" s="3"/>
      <c r="AK29" s="12">
        <f t="shared" si="6"/>
        <v>0</v>
      </c>
      <c r="AL29" s="12">
        <f t="shared" si="7"/>
        <v>12.335</v>
      </c>
      <c r="AM29" s="6"/>
    </row>
    <row r="30" spans="1:39" ht="12.75">
      <c r="A30" s="10">
        <v>24</v>
      </c>
      <c r="B30" s="15" t="s">
        <v>39</v>
      </c>
      <c r="C30" s="3">
        <v>26.688</v>
      </c>
      <c r="D30" s="3">
        <v>50</v>
      </c>
      <c r="E30" s="3">
        <v>26.688</v>
      </c>
      <c r="F30" s="3">
        <v>50</v>
      </c>
      <c r="G30" s="12">
        <f t="shared" si="0"/>
        <v>2.6688</v>
      </c>
      <c r="H30" s="3"/>
      <c r="I30" s="3"/>
      <c r="J30" s="3"/>
      <c r="K30" s="3"/>
      <c r="L30" s="12">
        <f t="shared" si="1"/>
        <v>0</v>
      </c>
      <c r="M30" s="3"/>
      <c r="N30" s="3"/>
      <c r="O30" s="3"/>
      <c r="P30" s="3"/>
      <c r="Q30" s="12">
        <f t="shared" si="2"/>
        <v>0</v>
      </c>
      <c r="R30" s="3"/>
      <c r="S30" s="3"/>
      <c r="T30" s="3"/>
      <c r="U30" s="3"/>
      <c r="V30" s="12">
        <f t="shared" si="3"/>
        <v>0</v>
      </c>
      <c r="W30" s="3"/>
      <c r="X30" s="3"/>
      <c r="Y30" s="3"/>
      <c r="Z30" s="3"/>
      <c r="AA30" s="12">
        <f t="shared" si="4"/>
        <v>0</v>
      </c>
      <c r="AB30" s="3"/>
      <c r="AC30" s="3"/>
      <c r="AD30" s="3"/>
      <c r="AE30" s="3"/>
      <c r="AF30" s="12">
        <f t="shared" si="5"/>
        <v>0</v>
      </c>
      <c r="AG30" s="3"/>
      <c r="AH30" s="3"/>
      <c r="AI30" s="3"/>
      <c r="AJ30" s="3"/>
      <c r="AK30" s="12">
        <f t="shared" si="6"/>
        <v>0</v>
      </c>
      <c r="AL30" s="12">
        <f t="shared" si="7"/>
        <v>26.688</v>
      </c>
      <c r="AM30" s="6"/>
    </row>
    <row r="31" spans="1:39" ht="12.75">
      <c r="A31" s="10">
        <v>25</v>
      </c>
      <c r="B31" s="15" t="s">
        <v>40</v>
      </c>
      <c r="C31" s="3">
        <v>10.701</v>
      </c>
      <c r="D31" s="3">
        <v>20</v>
      </c>
      <c r="E31" s="3">
        <v>10.701</v>
      </c>
      <c r="F31" s="3">
        <v>20</v>
      </c>
      <c r="G31" s="12">
        <f t="shared" si="0"/>
        <v>1.0701</v>
      </c>
      <c r="H31" s="3"/>
      <c r="I31" s="3"/>
      <c r="J31" s="3"/>
      <c r="K31" s="3"/>
      <c r="L31" s="12">
        <f t="shared" si="1"/>
        <v>0</v>
      </c>
      <c r="M31" s="3"/>
      <c r="N31" s="3"/>
      <c r="O31" s="3"/>
      <c r="P31" s="3"/>
      <c r="Q31" s="12">
        <f t="shared" si="2"/>
        <v>0</v>
      </c>
      <c r="R31" s="3"/>
      <c r="S31" s="3"/>
      <c r="T31" s="3"/>
      <c r="U31" s="3"/>
      <c r="V31" s="12">
        <f t="shared" si="3"/>
        <v>0</v>
      </c>
      <c r="W31" s="3"/>
      <c r="X31" s="3"/>
      <c r="Y31" s="3"/>
      <c r="Z31" s="3"/>
      <c r="AA31" s="12">
        <f t="shared" si="4"/>
        <v>0</v>
      </c>
      <c r="AB31" s="3"/>
      <c r="AC31" s="3"/>
      <c r="AD31" s="3"/>
      <c r="AE31" s="3"/>
      <c r="AF31" s="12">
        <f t="shared" si="5"/>
        <v>0</v>
      </c>
      <c r="AG31" s="3"/>
      <c r="AH31" s="3"/>
      <c r="AI31" s="3"/>
      <c r="AJ31" s="3"/>
      <c r="AK31" s="12">
        <f t="shared" si="6"/>
        <v>0</v>
      </c>
      <c r="AL31" s="12">
        <f t="shared" si="7"/>
        <v>10.701</v>
      </c>
      <c r="AM31" s="6"/>
    </row>
    <row r="32" spans="1:38" ht="12.75">
      <c r="A32" s="8"/>
      <c r="B32" s="8"/>
      <c r="C32" s="9">
        <f>SUM(C7:C31)</f>
        <v>113.226</v>
      </c>
      <c r="D32" s="9">
        <f aca="true" t="shared" si="8" ref="D32:AK32">SUM(D7:D31)</f>
        <v>169</v>
      </c>
      <c r="E32" s="9">
        <f t="shared" si="8"/>
        <v>113.226</v>
      </c>
      <c r="F32" s="9">
        <f t="shared" si="8"/>
        <v>169</v>
      </c>
      <c r="G32" s="9">
        <f t="shared" si="8"/>
        <v>11.3226</v>
      </c>
      <c r="H32" s="9">
        <f t="shared" si="8"/>
        <v>97</v>
      </c>
      <c r="I32" s="9">
        <f t="shared" si="8"/>
        <v>6</v>
      </c>
      <c r="J32" s="9">
        <f t="shared" si="8"/>
        <v>90</v>
      </c>
      <c r="K32" s="9">
        <f t="shared" si="8"/>
        <v>6</v>
      </c>
      <c r="L32" s="9">
        <f t="shared" si="8"/>
        <v>9</v>
      </c>
      <c r="M32" s="9">
        <f t="shared" si="8"/>
        <v>40.312</v>
      </c>
      <c r="N32" s="9">
        <f t="shared" si="8"/>
        <v>2</v>
      </c>
      <c r="O32" s="9">
        <f t="shared" si="8"/>
        <v>32.379999999999995</v>
      </c>
      <c r="P32" s="9">
        <f t="shared" si="8"/>
        <v>2</v>
      </c>
      <c r="Q32" s="9">
        <f t="shared" si="8"/>
        <v>3.2379999999999995</v>
      </c>
      <c r="R32" s="9">
        <f t="shared" si="8"/>
        <v>242.669</v>
      </c>
      <c r="S32" s="9">
        <f t="shared" si="8"/>
        <v>211</v>
      </c>
      <c r="T32" s="9">
        <f t="shared" si="8"/>
        <v>242.673</v>
      </c>
      <c r="U32" s="9">
        <f t="shared" si="8"/>
        <v>211</v>
      </c>
      <c r="V32" s="9">
        <f t="shared" si="8"/>
        <v>24.267300000000002</v>
      </c>
      <c r="W32" s="9">
        <f t="shared" si="8"/>
        <v>75.997</v>
      </c>
      <c r="X32" s="9">
        <f t="shared" si="8"/>
        <v>1</v>
      </c>
      <c r="Y32" s="9">
        <f t="shared" si="8"/>
        <v>75.997</v>
      </c>
      <c r="Z32" s="9">
        <f t="shared" si="8"/>
        <v>1</v>
      </c>
      <c r="AA32" s="9">
        <f t="shared" si="8"/>
        <v>7.5997</v>
      </c>
      <c r="AB32" s="9">
        <f t="shared" si="8"/>
        <v>22.5</v>
      </c>
      <c r="AC32" s="9">
        <f t="shared" si="8"/>
        <v>15</v>
      </c>
      <c r="AD32" s="9">
        <f t="shared" si="8"/>
        <v>18.6</v>
      </c>
      <c r="AE32" s="9">
        <f t="shared" si="8"/>
        <v>15</v>
      </c>
      <c r="AF32" s="9">
        <f t="shared" si="8"/>
        <v>1.8599999999999999</v>
      </c>
      <c r="AG32" s="9">
        <f t="shared" si="8"/>
        <v>333.56800000000004</v>
      </c>
      <c r="AH32" s="9">
        <f t="shared" si="8"/>
        <v>16</v>
      </c>
      <c r="AI32" s="9">
        <f t="shared" si="8"/>
        <v>333.41200000000003</v>
      </c>
      <c r="AJ32" s="9">
        <f t="shared" si="8"/>
        <v>16</v>
      </c>
      <c r="AK32" s="9">
        <f t="shared" si="8"/>
        <v>33.3412</v>
      </c>
      <c r="AL32" s="9">
        <f>SUM(AL7:AL31)</f>
        <v>906.2880000000001</v>
      </c>
    </row>
  </sheetData>
  <sheetProtection/>
  <mergeCells count="32">
    <mergeCell ref="C4:G4"/>
    <mergeCell ref="H4:L4"/>
    <mergeCell ref="M4:Q4"/>
    <mergeCell ref="R4:V4"/>
    <mergeCell ref="W4:AA4"/>
    <mergeCell ref="A4:A6"/>
    <mergeCell ref="B4:B6"/>
    <mergeCell ref="T5:U5"/>
    <mergeCell ref="W5:X5"/>
    <mergeCell ref="A2:AL2"/>
    <mergeCell ref="G5:G6"/>
    <mergeCell ref="L5:L6"/>
    <mergeCell ref="Q5:Q6"/>
    <mergeCell ref="V5:V6"/>
    <mergeCell ref="AA5:AA6"/>
    <mergeCell ref="AF5:AF6"/>
    <mergeCell ref="Y5:Z5"/>
    <mergeCell ref="O5:P5"/>
    <mergeCell ref="R5:S5"/>
    <mergeCell ref="AB4:AF4"/>
    <mergeCell ref="AG4:AK4"/>
    <mergeCell ref="AK5:AK6"/>
    <mergeCell ref="AB5:AC5"/>
    <mergeCell ref="AD5:AE5"/>
    <mergeCell ref="AG5:AH5"/>
    <mergeCell ref="AI5:AJ5"/>
    <mergeCell ref="C5:D5"/>
    <mergeCell ref="E5:F5"/>
    <mergeCell ref="H5:I5"/>
    <mergeCell ref="J5:K5"/>
    <mergeCell ref="M5:N5"/>
    <mergeCell ref="AL4:AL6"/>
  </mergeCells>
  <printOptions/>
  <pageMargins left="0.1968503937007874" right="0.1968503937007874" top="0.5511811023622047" bottom="0.2362204724409449" header="0.5118110236220472" footer="0.1574803149606299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_jk_</cp:lastModifiedBy>
  <cp:lastPrinted>2016-02-24T05:23:31Z</cp:lastPrinted>
  <dcterms:created xsi:type="dcterms:W3CDTF">2012-02-28T11:54:55Z</dcterms:created>
  <dcterms:modified xsi:type="dcterms:W3CDTF">2016-04-07T16:01:26Z</dcterms:modified>
  <cp:category/>
  <cp:version/>
  <cp:contentType/>
  <cp:contentStatus/>
</cp:coreProperties>
</file>